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Key Statistics tabeller\"/>
    </mc:Choice>
  </mc:AlternateContent>
  <xr:revisionPtr revIDLastSave="0" documentId="8_{C46352F8-5D25-427E-8471-D8D2D1630513}" xr6:coauthVersionLast="47" xr6:coauthVersionMax="47" xr10:uidLastSave="{00000000-0000-0000-0000-000000000000}"/>
  <bookViews>
    <workbookView xWindow="345" yWindow="6195" windowWidth="17280" windowHeight="9060" xr2:uid="{150A1930-16AA-4F85-98F1-286C8C85B2A1}"/>
  </bookViews>
  <sheets>
    <sheet name="f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E20" i="1" s="1"/>
  <c r="B20" i="1"/>
  <c r="K10" i="1"/>
  <c r="J10" i="1"/>
  <c r="I10" i="1"/>
  <c r="G10" i="1"/>
  <c r="F10" i="1"/>
  <c r="E10" i="1"/>
  <c r="D10" i="1"/>
  <c r="C10" i="1"/>
  <c r="B10" i="1"/>
  <c r="H9" i="1"/>
  <c r="L9" i="1" s="1"/>
  <c r="H8" i="1"/>
  <c r="L8" i="1" s="1"/>
  <c r="H7" i="1"/>
  <c r="L7" i="1" s="1"/>
  <c r="L6" i="1"/>
  <c r="H6" i="1"/>
  <c r="H5" i="1"/>
  <c r="L5" i="1" s="1"/>
  <c r="H4" i="1"/>
  <c r="H10" i="1" s="1"/>
  <c r="L4" i="1" l="1"/>
  <c r="L10" i="1" s="1"/>
</calcChain>
</file>

<file path=xl/sharedStrings.xml><?xml version="1.0" encoding="utf-8"?>
<sst xmlns="http://schemas.openxmlformats.org/spreadsheetml/2006/main" count="35" uniqueCount="23">
  <si>
    <t>F1A. No. employees by faculty and job category in 2021 (FTEs)</t>
  </si>
  <si>
    <t>FTEs</t>
  </si>
  <si>
    <t>Prof-essor</t>
  </si>
  <si>
    <t>Associate professor/
senior researcher/
senior adviser</t>
  </si>
  <si>
    <t>Assistant professor/Tenure-track assistant professor</t>
  </si>
  <si>
    <t>Post-docs</t>
  </si>
  <si>
    <t>Emp-loyed PhD</t>
  </si>
  <si>
    <t>Other acad-emic staff (VIP)</t>
  </si>
  <si>
    <t>Acad-emic staff (VIP) 
Total</t>
  </si>
  <si>
    <t>Part-time acad-emic staff (DVIP)</t>
  </si>
  <si>
    <t>Tech-nical and admini-strative staff (TAP)</t>
  </si>
  <si>
    <t>Part-time technical and admini-strative staff (DTAP)</t>
  </si>
  <si>
    <t>Total</t>
  </si>
  <si>
    <t>Arts</t>
  </si>
  <si>
    <t>Aarhus BSS</t>
  </si>
  <si>
    <t>Health</t>
  </si>
  <si>
    <t>Natural Sciences</t>
  </si>
  <si>
    <t>Technical Sciences</t>
  </si>
  <si>
    <t>Shared services</t>
  </si>
  <si>
    <t>F1Aa. Senior VIP by faculty and job category in 2021 (FTEs)</t>
  </si>
  <si>
    <t>Tenure-track assistant professor</t>
  </si>
  <si>
    <t xml:space="preserve">Note: While an employee can have more than one paid work relationship, the individual employees is only counted once in totals. </t>
  </si>
  <si>
    <t>Calculated as no. of unique AU IDs.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</si>
</sst>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0"/>
      <color theme="0"/>
      <name val="AU Passata"/>
      <family val="2"/>
    </font>
    <font>
      <sz val="11"/>
      <color indexed="8"/>
      <name val="Calibri"/>
      <family val="2"/>
      <scheme val="minor"/>
    </font>
    <font>
      <sz val="10"/>
      <color indexed="8"/>
      <name val="AU Passata"/>
      <family val="2"/>
    </font>
    <font>
      <sz val="10"/>
      <color theme="1"/>
      <name val="AU Passata"/>
      <family val="2"/>
    </font>
    <font>
      <i/>
      <sz val="9"/>
      <color theme="1"/>
      <name val="AU Passata"/>
      <family val="2"/>
    </font>
    <font>
      <sz val="9"/>
      <color theme="1"/>
      <name val="AU Passat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164" fontId="7" fillId="0" borderId="4" xfId="2" applyNumberFormat="1" applyFont="1" applyBorder="1"/>
    <xf numFmtId="164" fontId="3" fillId="3" borderId="4" xfId="1" applyNumberFormat="1" applyFont="1" applyFill="1" applyBorder="1"/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3" borderId="4" xfId="0" applyFont="1" applyFill="1" applyBorder="1"/>
    <xf numFmtId="164" fontId="3" fillId="4" borderId="4" xfId="1" applyNumberFormat="1" applyFont="1" applyFill="1" applyBorder="1"/>
    <xf numFmtId="164" fontId="3" fillId="5" borderId="4" xfId="1" applyNumberFormat="1" applyFont="1" applyFill="1" applyBorder="1"/>
    <xf numFmtId="0" fontId="8" fillId="0" borderId="0" xfId="0" applyFont="1"/>
    <xf numFmtId="166" fontId="8" fillId="0" borderId="0" xfId="1" applyNumberFormat="1" applyFont="1"/>
    <xf numFmtId="166" fontId="8" fillId="0" borderId="0" xfId="1" applyNumberFormat="1" applyFont="1" applyAlignment="1">
      <alignment wrapText="1"/>
    </xf>
    <xf numFmtId="3" fontId="8" fillId="0" borderId="4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0" applyFont="1"/>
  </cellXfs>
  <cellStyles count="3">
    <cellStyle name="Komma" xfId="1" builtinId="3"/>
    <cellStyle name="Normal" xfId="0" builtinId="0"/>
    <cellStyle name="Normal 5 2" xfId="2" xr:uid="{1614E3F4-66E7-4F1C-9908-A436DA271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8845-3A6D-4B03-BF49-A367CDA18AE0}">
  <dimension ref="A1:L25"/>
  <sheetViews>
    <sheetView tabSelected="1" view="pageLayout" zoomScaleNormal="100" workbookViewId="0">
      <selection activeCell="A2" sqref="A2"/>
    </sheetView>
  </sheetViews>
  <sheetFormatPr defaultColWidth="8.85546875" defaultRowHeight="15" x14ac:dyDescent="0.25"/>
  <cols>
    <col min="1" max="1" width="12.5703125" customWidth="1"/>
    <col min="2" max="2" width="6" customWidth="1"/>
    <col min="3" max="3" width="10.85546875" style="5" customWidth="1"/>
    <col min="4" max="4" width="9.5703125" customWidth="1"/>
    <col min="5" max="5" width="6.42578125" customWidth="1"/>
    <col min="6" max="6" width="6.85546875" customWidth="1"/>
    <col min="7" max="7" width="7.7109375" customWidth="1"/>
    <col min="8" max="8" width="7.42578125" customWidth="1"/>
    <col min="9" max="9" width="6.42578125" customWidth="1"/>
    <col min="10" max="10" width="8.28515625" customWidth="1"/>
    <col min="11" max="11" width="8.85546875" customWidth="1"/>
    <col min="12" max="12" width="7.42578125" customWidth="1"/>
  </cols>
  <sheetData>
    <row r="1" spans="1:12" s="2" customFormat="1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16.5" x14ac:dyDescent="0.3">
      <c r="A2" s="3" t="s">
        <v>0</v>
      </c>
      <c r="B2" s="1"/>
      <c r="C2" s="4"/>
      <c r="D2" s="1"/>
      <c r="E2" s="1"/>
      <c r="F2" s="1"/>
      <c r="G2" s="1"/>
      <c r="H2" s="1"/>
      <c r="I2" s="1"/>
      <c r="J2" s="1"/>
      <c r="K2" s="1"/>
      <c r="L2" s="1"/>
    </row>
    <row r="3" spans="1:12" ht="105" x14ac:dyDescent="0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</row>
    <row r="4" spans="1:12" ht="15.75" x14ac:dyDescent="0.3">
      <c r="A4" s="9" t="s">
        <v>13</v>
      </c>
      <c r="B4" s="10">
        <v>93.401830000000047</v>
      </c>
      <c r="C4" s="10">
        <v>340.8373100000004</v>
      </c>
      <c r="D4" s="10">
        <v>41.544299999999986</v>
      </c>
      <c r="E4" s="10">
        <v>78.722680000000139</v>
      </c>
      <c r="F4" s="10">
        <v>149.40436999999983</v>
      </c>
      <c r="G4" s="10">
        <v>83.628469999999439</v>
      </c>
      <c r="H4" s="11">
        <f t="shared" ref="H4:H9" si="0">SUM(B4:G4)</f>
        <v>787.53895999999986</v>
      </c>
      <c r="I4" s="10">
        <v>67.183329999999884</v>
      </c>
      <c r="J4" s="10">
        <v>328.62213999999733</v>
      </c>
      <c r="K4" s="10">
        <v>58.618130000000065</v>
      </c>
      <c r="L4" s="11">
        <f>H4+I4+J4+K4</f>
        <v>1241.962559999997</v>
      </c>
    </row>
    <row r="5" spans="1:12" ht="15.75" x14ac:dyDescent="0.3">
      <c r="A5" s="9" t="s">
        <v>14</v>
      </c>
      <c r="B5" s="10">
        <v>160.90771000000154</v>
      </c>
      <c r="C5" s="10">
        <v>209.8360300000013</v>
      </c>
      <c r="D5" s="10">
        <v>91.263729999999967</v>
      </c>
      <c r="E5" s="10">
        <v>76.293419999999742</v>
      </c>
      <c r="F5" s="10">
        <v>197.40401000000043</v>
      </c>
      <c r="G5" s="10">
        <v>92.016069999999971</v>
      </c>
      <c r="H5" s="11">
        <f t="shared" si="0"/>
        <v>827.72097000000292</v>
      </c>
      <c r="I5" s="10">
        <v>121.27487999999953</v>
      </c>
      <c r="J5" s="10">
        <v>374.52909999999491</v>
      </c>
      <c r="K5" s="10">
        <v>64.90046000000028</v>
      </c>
      <c r="L5" s="11">
        <f t="shared" ref="L5:L6" si="1">H5+I5+J5+K5</f>
        <v>1388.4254099999976</v>
      </c>
    </row>
    <row r="6" spans="1:12" ht="15.75" x14ac:dyDescent="0.3">
      <c r="A6" s="9" t="s">
        <v>15</v>
      </c>
      <c r="B6" s="10">
        <v>107.78339000000551</v>
      </c>
      <c r="C6" s="10">
        <v>159.56888000000203</v>
      </c>
      <c r="D6" s="10">
        <v>62.54528999999993</v>
      </c>
      <c r="E6" s="10">
        <v>154.38339000000084</v>
      </c>
      <c r="F6" s="10">
        <v>322.3864800000004</v>
      </c>
      <c r="G6" s="10">
        <v>99.366169999999713</v>
      </c>
      <c r="H6" s="11">
        <f t="shared" si="0"/>
        <v>906.03360000000828</v>
      </c>
      <c r="I6" s="10">
        <v>53.465329999999845</v>
      </c>
      <c r="J6" s="10">
        <v>669.89313000000834</v>
      </c>
      <c r="K6" s="10">
        <v>21.452670000000087</v>
      </c>
      <c r="L6" s="11">
        <f t="shared" si="1"/>
        <v>1650.8447300000166</v>
      </c>
    </row>
    <row r="7" spans="1:12" ht="26.45" customHeight="1" x14ac:dyDescent="0.3">
      <c r="A7" s="12" t="s">
        <v>16</v>
      </c>
      <c r="B7" s="10">
        <v>97.403969999999958</v>
      </c>
      <c r="C7" s="10">
        <v>138.63315000000011</v>
      </c>
      <c r="D7" s="10">
        <v>54.819429999999997</v>
      </c>
      <c r="E7" s="10">
        <v>282.01396999999957</v>
      </c>
      <c r="F7" s="10">
        <v>270.1474299999993</v>
      </c>
      <c r="G7" s="10">
        <v>34.570720000000044</v>
      </c>
      <c r="H7" s="11">
        <f t="shared" si="0"/>
        <v>877.58866999999907</v>
      </c>
      <c r="I7" s="10">
        <v>48.6232499999998</v>
      </c>
      <c r="J7" s="10">
        <v>483.39821936035901</v>
      </c>
      <c r="K7" s="10">
        <v>28.695407521085009</v>
      </c>
      <c r="L7" s="11">
        <f>H7+I7+J7+K7</f>
        <v>1438.3055468814428</v>
      </c>
    </row>
    <row r="8" spans="1:12" ht="27.6" customHeight="1" x14ac:dyDescent="0.3">
      <c r="A8" s="12" t="s">
        <v>17</v>
      </c>
      <c r="B8" s="10">
        <v>78.051260000000056</v>
      </c>
      <c r="C8" s="10">
        <v>244.80271999999917</v>
      </c>
      <c r="D8" s="10">
        <v>87.282770000000212</v>
      </c>
      <c r="E8" s="10">
        <v>165.35692000000051</v>
      </c>
      <c r="F8" s="10">
        <v>199.94917999999987</v>
      </c>
      <c r="G8" s="10">
        <v>182.85279999999923</v>
      </c>
      <c r="H8" s="11">
        <f t="shared" si="0"/>
        <v>958.295649999999</v>
      </c>
      <c r="I8" s="10">
        <v>32.571650000000083</v>
      </c>
      <c r="J8" s="10">
        <v>743.52742063963001</v>
      </c>
      <c r="K8" s="10">
        <v>15.457572478915019</v>
      </c>
      <c r="L8" s="11">
        <f t="shared" ref="L8:L9" si="2">H8+I8+J8+K8</f>
        <v>1749.8522931185441</v>
      </c>
    </row>
    <row r="9" spans="1:12" ht="30" x14ac:dyDescent="0.3">
      <c r="A9" s="13" t="s">
        <v>18</v>
      </c>
      <c r="B9" s="10">
        <v>0.76916000000000007</v>
      </c>
      <c r="C9" s="10">
        <v>15.568889999999998</v>
      </c>
      <c r="D9" s="10">
        <v>17.668520000000004</v>
      </c>
      <c r="E9" s="10">
        <v>5.4820699999999984</v>
      </c>
      <c r="F9" s="10">
        <v>3.3901599999999981</v>
      </c>
      <c r="G9" s="10">
        <v>1.8662900000000004</v>
      </c>
      <c r="H9" s="11">
        <f t="shared" si="0"/>
        <v>44.745089999999998</v>
      </c>
      <c r="I9" s="10">
        <v>1.8275699999999995</v>
      </c>
      <c r="J9" s="10">
        <v>715.97243000001947</v>
      </c>
      <c r="K9" s="10">
        <v>57.88957000000007</v>
      </c>
      <c r="L9" s="11">
        <f t="shared" si="2"/>
        <v>820.43466000001956</v>
      </c>
    </row>
    <row r="10" spans="1:12" ht="15.75" x14ac:dyDescent="0.3">
      <c r="A10" s="14" t="s">
        <v>12</v>
      </c>
      <c r="B10" s="11">
        <f t="shared" ref="B10:L10" si="3">SUM(B4:B9)</f>
        <v>538.31732000000716</v>
      </c>
      <c r="C10" s="11">
        <f t="shared" si="3"/>
        <v>1109.2469800000031</v>
      </c>
      <c r="D10" s="11">
        <f t="shared" si="3"/>
        <v>355.12404000000009</v>
      </c>
      <c r="E10" s="11">
        <f t="shared" si="3"/>
        <v>762.25245000000075</v>
      </c>
      <c r="F10" s="11">
        <f t="shared" si="3"/>
        <v>1142.6816299999998</v>
      </c>
      <c r="G10" s="11">
        <f t="shared" si="3"/>
        <v>494.30051999999836</v>
      </c>
      <c r="H10" s="15">
        <f t="shared" si="3"/>
        <v>4401.9229400000095</v>
      </c>
      <c r="I10" s="11">
        <f t="shared" si="3"/>
        <v>324.94600999999915</v>
      </c>
      <c r="J10" s="11">
        <f t="shared" si="3"/>
        <v>3315.9424400000089</v>
      </c>
      <c r="K10" s="11">
        <f t="shared" si="3"/>
        <v>247.01381000000052</v>
      </c>
      <c r="L10" s="16">
        <f t="shared" si="3"/>
        <v>8289.8252000000175</v>
      </c>
    </row>
    <row r="11" spans="1:12" x14ac:dyDescent="0.25">
      <c r="A11" s="17"/>
      <c r="B11" s="18"/>
      <c r="C11" s="19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6.5" x14ac:dyDescent="0.3">
      <c r="A12" s="3" t="s">
        <v>19</v>
      </c>
      <c r="B12" s="1"/>
      <c r="C12" s="4"/>
      <c r="D12" s="1"/>
      <c r="E12" s="1"/>
      <c r="F12" s="1"/>
      <c r="G12" s="1"/>
      <c r="H12" s="1"/>
      <c r="I12" s="1"/>
      <c r="J12" s="1"/>
      <c r="K12" s="17"/>
      <c r="L12" s="17"/>
    </row>
    <row r="13" spans="1:12" ht="90" x14ac:dyDescent="0.25">
      <c r="A13" s="6" t="s">
        <v>1</v>
      </c>
      <c r="B13" s="7" t="s">
        <v>2</v>
      </c>
      <c r="C13" s="7" t="s">
        <v>3</v>
      </c>
      <c r="D13" s="7" t="s">
        <v>20</v>
      </c>
      <c r="E13" s="8" t="s">
        <v>12</v>
      </c>
      <c r="F13" s="17"/>
      <c r="G13" s="17"/>
      <c r="H13" s="17"/>
      <c r="I13" s="17"/>
      <c r="J13" s="17"/>
      <c r="K13" s="17"/>
      <c r="L13" s="17"/>
    </row>
    <row r="14" spans="1:12" ht="15.75" x14ac:dyDescent="0.3">
      <c r="A14" s="9" t="s">
        <v>13</v>
      </c>
      <c r="B14" s="10">
        <v>93.401830000000047</v>
      </c>
      <c r="C14" s="10">
        <v>340.8373100000004</v>
      </c>
      <c r="D14" s="10">
        <v>2.79935</v>
      </c>
      <c r="E14" s="10">
        <v>437.03849000000048</v>
      </c>
      <c r="F14" s="17"/>
      <c r="G14" s="17"/>
      <c r="H14" s="17"/>
      <c r="I14" s="17"/>
      <c r="J14" s="17"/>
      <c r="K14" s="17"/>
      <c r="L14" s="17"/>
    </row>
    <row r="15" spans="1:12" ht="15.75" x14ac:dyDescent="0.3">
      <c r="A15" s="9" t="s">
        <v>14</v>
      </c>
      <c r="B15" s="10">
        <v>160.90771000000154</v>
      </c>
      <c r="C15" s="10">
        <v>209.8360300000013</v>
      </c>
      <c r="D15" s="10">
        <v>22.797829999999998</v>
      </c>
      <c r="E15" s="10">
        <v>393.54157000000282</v>
      </c>
      <c r="F15" s="17"/>
      <c r="G15" s="17"/>
      <c r="H15" s="17"/>
      <c r="I15" s="17"/>
      <c r="J15" s="17"/>
      <c r="K15" s="17"/>
      <c r="L15" s="17"/>
    </row>
    <row r="16" spans="1:12" ht="15.75" x14ac:dyDescent="0.3">
      <c r="A16" s="9" t="s">
        <v>15</v>
      </c>
      <c r="B16" s="10">
        <v>107.78339000000551</v>
      </c>
      <c r="C16" s="10">
        <v>159.56888000000203</v>
      </c>
      <c r="D16" s="10">
        <v>5.0254800000000026</v>
      </c>
      <c r="E16" s="10">
        <v>272.37775000000755</v>
      </c>
      <c r="F16" s="17"/>
      <c r="G16" s="17"/>
      <c r="H16" s="17"/>
      <c r="I16" s="17"/>
      <c r="J16" s="17"/>
      <c r="K16" s="17"/>
      <c r="L16" s="17"/>
    </row>
    <row r="17" spans="1:12" ht="30" x14ac:dyDescent="0.3">
      <c r="A17" s="13" t="s">
        <v>16</v>
      </c>
      <c r="B17" s="10">
        <v>97.403969999999958</v>
      </c>
      <c r="C17" s="10">
        <v>138.63315000000011</v>
      </c>
      <c r="D17" s="10">
        <v>24.782729999999997</v>
      </c>
      <c r="E17" s="10">
        <v>260.81985000000009</v>
      </c>
      <c r="F17" s="17"/>
      <c r="G17" s="17"/>
      <c r="H17" s="17"/>
      <c r="I17" s="17"/>
      <c r="J17" s="17"/>
      <c r="K17" s="17"/>
      <c r="L17" s="17"/>
    </row>
    <row r="18" spans="1:12" ht="27" customHeight="1" x14ac:dyDescent="0.3">
      <c r="A18" s="13" t="s">
        <v>17</v>
      </c>
      <c r="B18" s="10">
        <v>78.051260000000056</v>
      </c>
      <c r="C18" s="10">
        <v>244.80271999999917</v>
      </c>
      <c r="D18" s="10">
        <v>52.725390000000218</v>
      </c>
      <c r="E18" s="10">
        <v>375.57936999999947</v>
      </c>
      <c r="F18" s="17"/>
      <c r="G18" s="17"/>
      <c r="H18" s="17"/>
      <c r="I18" s="17"/>
      <c r="J18" s="17"/>
      <c r="K18" s="17"/>
      <c r="L18" s="17"/>
    </row>
    <row r="19" spans="1:12" ht="30" x14ac:dyDescent="0.3">
      <c r="A19" s="13" t="s">
        <v>18</v>
      </c>
      <c r="B19" s="10">
        <v>0.76916000000000007</v>
      </c>
      <c r="C19" s="10">
        <v>15.568889999999998</v>
      </c>
      <c r="D19" s="20">
        <v>0</v>
      </c>
      <c r="E19" s="10">
        <v>16.338049999999999</v>
      </c>
      <c r="F19" s="17"/>
      <c r="G19" s="17"/>
      <c r="H19" s="17"/>
      <c r="I19" s="17"/>
      <c r="J19" s="17"/>
      <c r="K19" s="17"/>
      <c r="L19" s="17"/>
    </row>
    <row r="20" spans="1:12" ht="15.75" x14ac:dyDescent="0.3">
      <c r="A20" s="14" t="s">
        <v>12</v>
      </c>
      <c r="B20" s="11">
        <f>SUM(B14:B19)</f>
        <v>538.31732000000716</v>
      </c>
      <c r="C20" s="11">
        <f>SUM(C14:C19)</f>
        <v>1109.2469800000031</v>
      </c>
      <c r="D20" s="11">
        <f>SUM(D14:D19)</f>
        <v>108.13078000000021</v>
      </c>
      <c r="E20" s="11">
        <f>+B20+C20+D20</f>
        <v>1755.6950800000104</v>
      </c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17"/>
      <c r="C21" s="21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22" t="s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x14ac:dyDescent="0.25">
      <c r="A23" s="22" t="s">
        <v>22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x14ac:dyDescent="0.25">
      <c r="A24" s="17"/>
      <c r="B24" s="17"/>
      <c r="C24" s="21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21"/>
      <c r="D25" s="17"/>
      <c r="E25" s="17"/>
      <c r="F25" s="17"/>
      <c r="G25" s="17"/>
      <c r="H25" s="17"/>
      <c r="I25" s="17"/>
      <c r="J25" s="17"/>
      <c r="K25" s="17"/>
      <c r="L25" s="17"/>
    </row>
  </sheetData>
  <pageMargins left="0.25" right="0.25" top="0.75" bottom="0.75" header="0.3" footer="0.3"/>
  <pageSetup paperSize="9" orientation="portrait" r:id="rId1"/>
  <headerFooter>
    <oddHeader>&amp;L&amp;G&amp;RSTAFF</oddHeader>
    <oddFooter>&amp;LAarhus University, AU Key Statistics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2022-06-20T10:08:44Z</dcterms:created>
  <dcterms:modified xsi:type="dcterms:W3CDTF">2022-06-20T10:08:48Z</dcterms:modified>
</cp:coreProperties>
</file>